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ashmed-my.sharepoint.com/personal/tanya_mashmed_com/Documents/מסמכים/MASH MEDICAL/2026/New content/CAR-T Finance spreadsheet/"/>
    </mc:Choice>
  </mc:AlternateContent>
  <xr:revisionPtr revIDLastSave="7" documentId="11_0CFDBACE92B13D4FDE6D71329D3AB7CF5D49855B" xr6:coauthVersionLast="47" xr6:coauthVersionMax="47" xr10:uidLastSave="{6042F02C-CF46-4177-A4D8-5ED9E1E473B5}"/>
  <bookViews>
    <workbookView xWindow="-108" yWindow="-108" windowWidth="23256" windowHeight="12456" xr2:uid="{00000000-000D-0000-FFFF-FFFF00000000}"/>
  </bookViews>
  <sheets>
    <sheet name="Budget Plann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26" i="1"/>
  <c r="D25" i="1"/>
  <c r="B6" i="1"/>
  <c r="B8" i="1" s="1"/>
  <c r="B9" i="1" l="1"/>
  <c r="C14" i="1"/>
  <c r="D14" i="1" s="1"/>
  <c r="B25" i="1" s="1"/>
  <c r="C15" i="1"/>
  <c r="D15" i="1" s="1"/>
  <c r="B26" i="1" s="1"/>
  <c r="C16" i="1"/>
  <c r="D16" i="1" s="1"/>
  <c r="B27" i="1" s="1"/>
  <c r="C19" i="1" l="1"/>
  <c r="D19" i="1" s="1"/>
  <c r="C25" i="1" s="1"/>
  <c r="E25" i="1" s="1"/>
  <c r="C20" i="1"/>
  <c r="D20" i="1" s="1"/>
  <c r="C26" i="1" s="1"/>
  <c r="E26" i="1" s="1"/>
  <c r="C21" i="1"/>
  <c r="D21" i="1" s="1"/>
  <c r="C27" i="1" s="1"/>
  <c r="E27" i="1" s="1"/>
</calcChain>
</file>

<file path=xl/sharedStrings.xml><?xml version="1.0" encoding="utf-8"?>
<sst xmlns="http://schemas.openxmlformats.org/spreadsheetml/2006/main" count="37" uniqueCount="37">
  <si>
    <t>CAR-T Stay in Israel: Non-Medical Budget Planner</t>
  </si>
  <si>
    <t>Patient plan</t>
  </si>
  <si>
    <t>Total stay in Israel (weeks)</t>
  </si>
  <si>
    <t>Change the yellow cells</t>
  </si>
  <si>
    <t>Total stay (days)</t>
  </si>
  <si>
    <t>Choose the expected stay, confirm the hospitalization period, and enter the combined airfare for the patient and caregiver. Patient food is excluded during hospitalization because hospital meals are provided; caregiver food is included for the entire stay.</t>
  </si>
  <si>
    <t>Hospitalization days</t>
  </si>
  <si>
    <t>Paid accommodation nights</t>
  </si>
  <si>
    <t>Food days: patient + caregiver</t>
  </si>
  <si>
    <t>Total round-trip airfare</t>
  </si>
  <si>
    <t>Choose or adjust the planning levels</t>
  </si>
  <si>
    <t>Accommodation level</t>
  </si>
  <si>
    <t>Nightly rate</t>
  </si>
  <si>
    <t>Paid nights</t>
  </si>
  <si>
    <t>Accommodation total</t>
  </si>
  <si>
    <t>Lower-cost</t>
  </si>
  <si>
    <t>Standard</t>
  </si>
  <si>
    <t>Higher-cost</t>
  </si>
  <si>
    <t>Food level</t>
  </si>
  <si>
    <t>Daily cost per person</t>
  </si>
  <si>
    <t>Food person-days</t>
  </si>
  <si>
    <t>Food total</t>
  </si>
  <si>
    <t>Mostly cooking</t>
  </si>
  <si>
    <t>Mixed: cooking and takeout</t>
  </si>
  <si>
    <t>Mostly ready food / takeout</t>
  </si>
  <si>
    <t>Estimated non-medical budget</t>
  </si>
  <si>
    <t>Plan</t>
  </si>
  <si>
    <t>Accommodation</t>
  </si>
  <si>
    <t>Food</t>
  </si>
  <si>
    <t>Flights</t>
  </si>
  <si>
    <t>Estimated total</t>
  </si>
  <si>
    <t>Lower-cost plan</t>
  </si>
  <si>
    <t>Standard plan</t>
  </si>
  <si>
    <t>Higher-cost plan</t>
  </si>
  <si>
    <t>Important planning notes</t>
  </si>
  <si>
    <r>
      <t xml:space="preserve">For one hematology patient and one caregiver. </t>
    </r>
    <r>
      <rPr>
        <i/>
        <sz val="11"/>
        <color rgb="FFFF0000"/>
        <rFont val="Aptos"/>
        <family val="2"/>
      </rPr>
      <t>Medical costs are not included.</t>
    </r>
  </si>
  <si>
    <r>
      <t>A typical stay for CAR-T treatment for myeloma, lymphoma, or leukemia is 6–10 weeks. This planner assumes one caregiver stays in the patient’s hospital room during hospitalization, so separate accommodation is not included for those nights. Accommodation prices vary by location, standard, season, and availability. A second caregiver may require additional accommodation. Local transportation, travel insurance, personal expenses, and all medical costs are excluded. This is a planning tool, not a quotation.</t>
    </r>
    <r>
      <rPr>
        <b/>
        <i/>
        <sz val="10"/>
        <color rgb="FF5B6168"/>
        <rFont val="Aptos"/>
        <family val="2"/>
      </rPr>
      <t xml:space="preserve"> Israeli Hospitals team can help the patient identify a suitable accommodation option based on budget, medical condition, location, and availability.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</si>
</sst>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2">
    <font>
      <sz val="11"/>
      <name val="Carlito"/>
    </font>
    <font>
      <b/>
      <sz val="18"/>
      <color rgb="FFFFFFFF"/>
      <name val="Aptos"/>
    </font>
    <font>
      <i/>
      <sz val="11"/>
      <color rgb="FF5B6168"/>
      <name val="Aptos"/>
    </font>
    <font>
      <sz val="11"/>
      <name val="Aptos"/>
    </font>
    <font>
      <b/>
      <sz val="12"/>
      <color rgb="FF1D3F66"/>
      <name val="Aptos"/>
    </font>
    <font>
      <b/>
      <sz val="11"/>
      <color rgb="FF1D3F66"/>
      <name val="Aptos"/>
    </font>
    <font>
      <b/>
      <sz val="11"/>
      <color rgb="FFFFFFFF"/>
      <name val="Aptos"/>
    </font>
    <font>
      <i/>
      <sz val="10"/>
      <color rgb="FF5B6168"/>
      <name val="Aptos"/>
    </font>
    <font>
      <i/>
      <sz val="11"/>
      <color rgb="FFFF0000"/>
      <name val="Aptos"/>
      <family val="2"/>
    </font>
    <font>
      <i/>
      <sz val="11"/>
      <color rgb="FF5B6168"/>
      <name val="Aptos"/>
      <family val="2"/>
    </font>
    <font>
      <i/>
      <sz val="10"/>
      <color rgb="FF5B6168"/>
      <name val="Aptos"/>
      <family val="2"/>
    </font>
    <font>
      <b/>
      <i/>
      <sz val="10"/>
      <color rgb="FF5B6168"/>
      <name val="Aptos"/>
      <family val="2"/>
    </font>
  </fonts>
  <fills count="8">
    <fill>
      <patternFill patternType="none"/>
    </fill>
    <fill>
      <patternFill patternType="gray125"/>
    </fill>
    <fill>
      <patternFill patternType="solid">
        <fgColor rgb="FF1D3F66"/>
      </patternFill>
    </fill>
    <fill>
      <patternFill patternType="solid">
        <fgColor rgb="FFEFF6FB"/>
      </patternFill>
    </fill>
    <fill>
      <patternFill patternType="solid">
        <fgColor rgb="FFD9EAF7"/>
      </patternFill>
    </fill>
    <fill>
      <patternFill patternType="solid">
        <fgColor rgb="FFFFF1C7"/>
      </patternFill>
    </fill>
    <fill>
      <patternFill patternType="solid">
        <fgColor rgb="FFE3F1DA"/>
      </patternFill>
    </fill>
    <fill>
      <patternFill patternType="solid">
        <fgColor rgb="FFFAFAFA"/>
      </patternFill>
    </fill>
  </fills>
  <borders count="13">
    <border>
      <left/>
      <right/>
      <top/>
      <bottom/>
      <diagonal/>
    </border>
    <border>
      <left style="thin">
        <color rgb="FFB8CAD9"/>
      </left>
      <right style="thin">
        <color rgb="FFB8CAD9"/>
      </right>
      <top style="thin">
        <color rgb="FFB8CAD9"/>
      </top>
      <bottom style="thin">
        <color rgb="FFB8CAD9"/>
      </bottom>
      <diagonal/>
    </border>
    <border>
      <left style="thin">
        <color rgb="FFB8CAD9"/>
      </left>
      <right/>
      <top style="thin">
        <color rgb="FFB8CAD9"/>
      </top>
      <bottom style="thin">
        <color rgb="FFB8CAD9"/>
      </bottom>
      <diagonal/>
    </border>
    <border>
      <left/>
      <right/>
      <top style="thin">
        <color rgb="FFB8CAD9"/>
      </top>
      <bottom style="thin">
        <color rgb="FFB8CAD9"/>
      </bottom>
      <diagonal/>
    </border>
    <border>
      <left/>
      <right style="thin">
        <color rgb="FFB8CAD9"/>
      </right>
      <top style="thin">
        <color rgb="FFB8CAD9"/>
      </top>
      <bottom style="thin">
        <color rgb="FFB8CAD9"/>
      </bottom>
      <diagonal/>
    </border>
    <border>
      <left style="thin">
        <color rgb="FFB8CAD9"/>
      </left>
      <right/>
      <top style="thin">
        <color rgb="FFB8CAD9"/>
      </top>
      <bottom/>
      <diagonal/>
    </border>
    <border>
      <left/>
      <right/>
      <top style="thin">
        <color rgb="FFB8CAD9"/>
      </top>
      <bottom/>
      <diagonal/>
    </border>
    <border>
      <left/>
      <right style="thin">
        <color rgb="FFB8CAD9"/>
      </right>
      <top style="thin">
        <color rgb="FFB8CAD9"/>
      </top>
      <bottom/>
      <diagonal/>
    </border>
    <border>
      <left style="thin">
        <color rgb="FFB8CAD9"/>
      </left>
      <right/>
      <top/>
      <bottom/>
      <diagonal/>
    </border>
    <border>
      <left/>
      <right style="thin">
        <color rgb="FFB8CAD9"/>
      </right>
      <top/>
      <bottom/>
      <diagonal/>
    </border>
    <border>
      <left style="thin">
        <color rgb="FFB8CAD9"/>
      </left>
      <right/>
      <top/>
      <bottom style="thin">
        <color rgb="FFB8CAD9"/>
      </bottom>
      <diagonal/>
    </border>
    <border>
      <left/>
      <right/>
      <top/>
      <bottom style="thin">
        <color rgb="FFB8CAD9"/>
      </bottom>
      <diagonal/>
    </border>
    <border>
      <left/>
      <right style="thin">
        <color rgb="FFB8CAD9"/>
      </right>
      <top/>
      <bottom style="thin">
        <color rgb="FFB8CAD9"/>
      </bottom>
      <diagonal/>
    </border>
  </borders>
  <cellStyleXfs count="1">
    <xf numFmtId="0" fontId="0" fillId="0" borderId="0"/>
  </cellStyleXfs>
  <cellXfs count="36">
    <xf numFmtId="0" fontId="0" fillId="0" borderId="0" xfId="0"/>
    <xf numFmtId="0" fontId="3" fillId="0" borderId="0" xfId="0" applyFont="1"/>
    <xf numFmtId="0" fontId="3" fillId="0" borderId="1" xfId="0" applyFont="1" applyBorder="1"/>
    <xf numFmtId="0" fontId="3" fillId="5" borderId="1" xfId="0" applyFont="1" applyFill="1" applyBorder="1" applyAlignment="1">
      <alignment horizontal="right"/>
    </xf>
    <xf numFmtId="0" fontId="3" fillId="6" borderId="1" xfId="0" applyFont="1" applyFill="1" applyBorder="1" applyAlignment="1">
      <alignment horizontal="right"/>
    </xf>
    <xf numFmtId="164" fontId="3" fillId="5" borderId="1" xfId="0" applyNumberFormat="1" applyFont="1" applyFill="1" applyBorder="1" applyAlignment="1">
      <alignment horizontal="right"/>
    </xf>
    <xf numFmtId="0" fontId="6" fillId="2" borderId="1" xfId="0" applyFont="1" applyFill="1" applyBorder="1" applyAlignment="1">
      <alignment wrapText="1"/>
    </xf>
    <xf numFmtId="164" fontId="3" fillId="5" borderId="1" xfId="0" applyNumberFormat="1" applyFont="1" applyFill="1" applyBorder="1"/>
    <xf numFmtId="0" fontId="3" fillId="6" borderId="1" xfId="0" applyFont="1" applyFill="1" applyBorder="1"/>
    <xf numFmtId="164" fontId="3" fillId="6" borderId="1" xfId="0" applyNumberFormat="1" applyFont="1" applyFill="1" applyBorder="1"/>
    <xf numFmtId="164" fontId="6" fillId="2" borderId="1" xfId="0" applyNumberFormat="1" applyFont="1" applyFill="1" applyBorder="1"/>
    <xf numFmtId="0" fontId="1" fillId="2" borderId="0" xfId="0" applyFont="1" applyFill="1" applyAlignment="1">
      <alignment vertical="center"/>
    </xf>
    <xf numFmtId="0" fontId="2" fillId="3" borderId="0" xfId="0" applyFont="1" applyFill="1" applyAlignment="1">
      <alignment vertical="center"/>
    </xf>
    <xf numFmtId="0" fontId="4" fillId="4" borderId="0" xfId="0" applyFont="1" applyFill="1"/>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3" fillId="7" borderId="5" xfId="0" applyFont="1" applyFill="1" applyBorder="1" applyAlignment="1">
      <alignment vertical="top" wrapText="1"/>
    </xf>
    <xf numFmtId="0" fontId="3" fillId="7" borderId="6" xfId="0" applyFont="1" applyFill="1" applyBorder="1" applyAlignment="1">
      <alignment vertical="top" wrapText="1"/>
    </xf>
    <xf numFmtId="0" fontId="3" fillId="7" borderId="7" xfId="0" applyFont="1" applyFill="1" applyBorder="1" applyAlignment="1">
      <alignment vertical="top" wrapText="1"/>
    </xf>
    <xf numFmtId="0" fontId="3" fillId="7" borderId="8" xfId="0" applyFont="1" applyFill="1" applyBorder="1" applyAlignment="1">
      <alignment vertical="top" wrapText="1"/>
    </xf>
    <xf numFmtId="0" fontId="3" fillId="7" borderId="0" xfId="0" applyFont="1" applyFill="1" applyAlignment="1">
      <alignment vertical="top" wrapText="1"/>
    </xf>
    <xf numFmtId="0" fontId="3" fillId="7" borderId="9" xfId="0" applyFont="1" applyFill="1" applyBorder="1" applyAlignment="1">
      <alignment vertical="top" wrapText="1"/>
    </xf>
    <xf numFmtId="0" fontId="3" fillId="7" borderId="10" xfId="0" applyFont="1" applyFill="1" applyBorder="1" applyAlignment="1">
      <alignment vertical="top" wrapText="1"/>
    </xf>
    <xf numFmtId="0" fontId="3" fillId="7" borderId="11" xfId="0" applyFont="1" applyFill="1" applyBorder="1" applyAlignment="1">
      <alignment vertical="top" wrapText="1"/>
    </xf>
    <xf numFmtId="0" fontId="3" fillId="7" borderId="12" xfId="0" applyFont="1" applyFill="1" applyBorder="1" applyAlignment="1">
      <alignment vertical="top" wrapText="1"/>
    </xf>
    <xf numFmtId="0" fontId="7" fillId="3" borderId="6" xfId="0" applyFont="1" applyFill="1" applyBorder="1" applyAlignment="1">
      <alignment vertical="top" wrapText="1"/>
    </xf>
    <xf numFmtId="0" fontId="7" fillId="3" borderId="7" xfId="0" applyFont="1" applyFill="1" applyBorder="1" applyAlignment="1">
      <alignment vertical="top" wrapText="1"/>
    </xf>
    <xf numFmtId="0" fontId="7" fillId="3" borderId="8" xfId="0" applyFont="1" applyFill="1" applyBorder="1" applyAlignment="1">
      <alignment vertical="top" wrapText="1"/>
    </xf>
    <xf numFmtId="0" fontId="7" fillId="3" borderId="0" xfId="0" applyFont="1" applyFill="1" applyAlignment="1">
      <alignment vertical="top" wrapText="1"/>
    </xf>
    <xf numFmtId="0" fontId="7" fillId="3" borderId="9" xfId="0" applyFont="1" applyFill="1" applyBorder="1" applyAlignment="1">
      <alignment vertical="top" wrapText="1"/>
    </xf>
    <xf numFmtId="0" fontId="7" fillId="3" borderId="10" xfId="0" applyFont="1" applyFill="1" applyBorder="1" applyAlignment="1">
      <alignment vertical="top" wrapText="1"/>
    </xf>
    <xf numFmtId="0" fontId="7" fillId="3" borderId="11" xfId="0" applyFont="1" applyFill="1" applyBorder="1" applyAlignment="1">
      <alignment vertical="top" wrapText="1"/>
    </xf>
    <xf numFmtId="0" fontId="7" fillId="3" borderId="12" xfId="0" applyFont="1" applyFill="1" applyBorder="1" applyAlignment="1">
      <alignment vertical="top" wrapText="1"/>
    </xf>
    <xf numFmtId="0" fontId="9" fillId="3" borderId="0" xfId="0" applyFont="1" applyFill="1" applyAlignment="1">
      <alignment vertical="center"/>
    </xf>
    <xf numFmtId="0" fontId="10" fillId="3" borderId="5"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showGridLines="0" tabSelected="1" workbookViewId="0">
      <selection activeCell="G23" sqref="G23"/>
    </sheetView>
  </sheetViews>
  <sheetFormatPr defaultRowHeight="13.8"/>
  <cols>
    <col min="1" max="1" width="34" customWidth="1"/>
    <col min="2" max="2" width="19" customWidth="1"/>
    <col min="3" max="3" width="18" customWidth="1"/>
    <col min="4" max="4" width="20" customWidth="1"/>
    <col min="5" max="5" width="22" customWidth="1"/>
  </cols>
  <sheetData>
    <row r="1" spans="1:5" ht="34.049999999999997" customHeight="1">
      <c r="A1" s="11" t="s">
        <v>0</v>
      </c>
      <c r="B1" s="11"/>
      <c r="C1" s="11"/>
      <c r="D1" s="11"/>
      <c r="E1" s="11"/>
    </row>
    <row r="2" spans="1:5" ht="24" customHeight="1">
      <c r="A2" s="34" t="s">
        <v>35</v>
      </c>
      <c r="B2" s="12"/>
      <c r="C2" s="12"/>
      <c r="D2" s="12"/>
      <c r="E2" s="12"/>
    </row>
    <row r="3" spans="1:5" ht="14.4">
      <c r="A3" s="1"/>
      <c r="B3" s="1"/>
      <c r="C3" s="1"/>
      <c r="D3" s="1"/>
      <c r="E3" s="1"/>
    </row>
    <row r="4" spans="1:5" ht="15.6">
      <c r="A4" s="13" t="s">
        <v>1</v>
      </c>
      <c r="B4" s="13"/>
      <c r="C4" s="13"/>
      <c r="D4" s="13"/>
      <c r="E4" s="13"/>
    </row>
    <row r="5" spans="1:5" ht="22.95" customHeight="1">
      <c r="A5" s="2" t="s">
        <v>2</v>
      </c>
      <c r="B5" s="3">
        <v>8</v>
      </c>
      <c r="C5" s="14" t="s">
        <v>3</v>
      </c>
      <c r="D5" s="15"/>
      <c r="E5" s="16"/>
    </row>
    <row r="6" spans="1:5" ht="22.95" customHeight="1">
      <c r="A6" s="2" t="s">
        <v>4</v>
      </c>
      <c r="B6" s="4">
        <f>B5*7</f>
        <v>56</v>
      </c>
      <c r="C6" s="17" t="s">
        <v>5</v>
      </c>
      <c r="D6" s="18"/>
      <c r="E6" s="19"/>
    </row>
    <row r="7" spans="1:5" ht="22.95" customHeight="1">
      <c r="A7" s="2" t="s">
        <v>6</v>
      </c>
      <c r="B7" s="4">
        <v>21</v>
      </c>
      <c r="C7" s="20"/>
      <c r="D7" s="21"/>
      <c r="E7" s="22"/>
    </row>
    <row r="8" spans="1:5" ht="22.95" customHeight="1">
      <c r="A8" s="2" t="s">
        <v>7</v>
      </c>
      <c r="B8" s="4">
        <f>MAX(B6-B7,0)</f>
        <v>35</v>
      </c>
      <c r="C8" s="20"/>
      <c r="D8" s="21"/>
      <c r="E8" s="22"/>
    </row>
    <row r="9" spans="1:5" ht="22.95" customHeight="1">
      <c r="A9" s="2" t="s">
        <v>8</v>
      </c>
      <c r="B9" s="4">
        <f>B8+B6</f>
        <v>91</v>
      </c>
      <c r="C9" s="20"/>
      <c r="D9" s="21"/>
      <c r="E9" s="22"/>
    </row>
    <row r="10" spans="1:5" ht="22.95" customHeight="1">
      <c r="A10" s="2" t="s">
        <v>9</v>
      </c>
      <c r="B10" s="5">
        <v>0</v>
      </c>
      <c r="C10" s="23"/>
      <c r="D10" s="24"/>
      <c r="E10" s="25"/>
    </row>
    <row r="11" spans="1:5" ht="22.95" customHeight="1">
      <c r="A11" s="1"/>
      <c r="B11" s="1"/>
      <c r="C11" s="1"/>
      <c r="D11" s="1"/>
      <c r="E11" s="1"/>
    </row>
    <row r="12" spans="1:5" ht="22.95" customHeight="1">
      <c r="A12" s="13" t="s">
        <v>10</v>
      </c>
      <c r="B12" s="13"/>
      <c r="C12" s="13"/>
      <c r="D12" s="13"/>
      <c r="E12" s="13"/>
    </row>
    <row r="13" spans="1:5" ht="22.95" customHeight="1">
      <c r="A13" s="6" t="s">
        <v>11</v>
      </c>
      <c r="B13" s="6" t="s">
        <v>12</v>
      </c>
      <c r="C13" s="6" t="s">
        <v>13</v>
      </c>
      <c r="D13" s="6" t="s">
        <v>14</v>
      </c>
      <c r="E13" s="1"/>
    </row>
    <row r="14" spans="1:5" ht="22.95" customHeight="1">
      <c r="A14" s="2" t="s">
        <v>15</v>
      </c>
      <c r="B14" s="7">
        <v>80</v>
      </c>
      <c r="C14" s="8">
        <f>$B$8</f>
        <v>35</v>
      </c>
      <c r="D14" s="9">
        <f>B14*C14</f>
        <v>2800</v>
      </c>
      <c r="E14" s="1"/>
    </row>
    <row r="15" spans="1:5" ht="22.95" customHeight="1">
      <c r="A15" s="2" t="s">
        <v>16</v>
      </c>
      <c r="B15" s="7">
        <v>120</v>
      </c>
      <c r="C15" s="8">
        <f>$B$8</f>
        <v>35</v>
      </c>
      <c r="D15" s="9">
        <f>B15*C15</f>
        <v>4200</v>
      </c>
      <c r="E15" s="1"/>
    </row>
    <row r="16" spans="1:5" ht="22.95" customHeight="1">
      <c r="A16" s="2" t="s">
        <v>17</v>
      </c>
      <c r="B16" s="7">
        <v>180</v>
      </c>
      <c r="C16" s="8">
        <f>$B$8</f>
        <v>35</v>
      </c>
      <c r="D16" s="9">
        <f>B16*C16</f>
        <v>6300</v>
      </c>
      <c r="E16" s="1"/>
    </row>
    <row r="17" spans="1:5" ht="22.95" customHeight="1">
      <c r="A17" s="1"/>
      <c r="B17" s="1"/>
      <c r="C17" s="1"/>
      <c r="D17" s="1"/>
      <c r="E17" s="1"/>
    </row>
    <row r="18" spans="1:5" ht="22.95" customHeight="1">
      <c r="A18" s="6" t="s">
        <v>18</v>
      </c>
      <c r="B18" s="6" t="s">
        <v>19</v>
      </c>
      <c r="C18" s="6" t="s">
        <v>20</v>
      </c>
      <c r="D18" s="6" t="s">
        <v>21</v>
      </c>
      <c r="E18" s="1"/>
    </row>
    <row r="19" spans="1:5" ht="22.95" customHeight="1">
      <c r="A19" s="2" t="s">
        <v>22</v>
      </c>
      <c r="B19" s="7">
        <v>35</v>
      </c>
      <c r="C19" s="8">
        <f>$B$9</f>
        <v>91</v>
      </c>
      <c r="D19" s="9">
        <f>B19*C19</f>
        <v>3185</v>
      </c>
      <c r="E19" s="1"/>
    </row>
    <row r="20" spans="1:5" ht="22.95" customHeight="1">
      <c r="A20" s="2" t="s">
        <v>23</v>
      </c>
      <c r="B20" s="7">
        <v>50</v>
      </c>
      <c r="C20" s="8">
        <f>$B$9</f>
        <v>91</v>
      </c>
      <c r="D20" s="9">
        <f>B20*C20</f>
        <v>4550</v>
      </c>
      <c r="E20" s="1"/>
    </row>
    <row r="21" spans="1:5" ht="22.95" customHeight="1">
      <c r="A21" s="2" t="s">
        <v>24</v>
      </c>
      <c r="B21" s="7">
        <v>85</v>
      </c>
      <c r="C21" s="8">
        <f>$B$9</f>
        <v>91</v>
      </c>
      <c r="D21" s="9">
        <f>B21*C21</f>
        <v>7735</v>
      </c>
      <c r="E21" s="1"/>
    </row>
    <row r="22" spans="1:5" ht="22.95" customHeight="1">
      <c r="A22" s="1"/>
      <c r="B22" s="1"/>
      <c r="C22" s="1"/>
      <c r="D22" s="1"/>
      <c r="E22" s="1"/>
    </row>
    <row r="23" spans="1:5" ht="22.95" customHeight="1">
      <c r="A23" s="13" t="s">
        <v>25</v>
      </c>
      <c r="B23" s="13"/>
      <c r="C23" s="13"/>
      <c r="D23" s="13"/>
      <c r="E23" s="13"/>
    </row>
    <row r="24" spans="1:5" ht="22.95" customHeight="1">
      <c r="A24" s="6" t="s">
        <v>26</v>
      </c>
      <c r="B24" s="6" t="s">
        <v>27</v>
      </c>
      <c r="C24" s="6" t="s">
        <v>28</v>
      </c>
      <c r="D24" s="6" t="s">
        <v>29</v>
      </c>
      <c r="E24" s="6" t="s">
        <v>30</v>
      </c>
    </row>
    <row r="25" spans="1:5" ht="22.95" customHeight="1">
      <c r="A25" s="2" t="s">
        <v>31</v>
      </c>
      <c r="B25" s="9">
        <f>D14</f>
        <v>2800</v>
      </c>
      <c r="C25" s="9">
        <f>D19</f>
        <v>3185</v>
      </c>
      <c r="D25" s="9">
        <f>$B$10</f>
        <v>0</v>
      </c>
      <c r="E25" s="10">
        <f>SUM(B25:D25)</f>
        <v>5985</v>
      </c>
    </row>
    <row r="26" spans="1:5" ht="22.95" customHeight="1">
      <c r="A26" s="2" t="s">
        <v>32</v>
      </c>
      <c r="B26" s="9">
        <f>D15</f>
        <v>4200</v>
      </c>
      <c r="C26" s="9">
        <f>D20</f>
        <v>4550</v>
      </c>
      <c r="D26" s="9">
        <f>$B$10</f>
        <v>0</v>
      </c>
      <c r="E26" s="10">
        <f>SUM(B26:D26)</f>
        <v>8750</v>
      </c>
    </row>
    <row r="27" spans="1:5" ht="22.95" customHeight="1">
      <c r="A27" s="2" t="s">
        <v>33</v>
      </c>
      <c r="B27" s="9">
        <f>D16</f>
        <v>6300</v>
      </c>
      <c r="C27" s="9">
        <f>D21</f>
        <v>7735</v>
      </c>
      <c r="D27" s="9">
        <f>$B$10</f>
        <v>0</v>
      </c>
      <c r="E27" s="10">
        <f>SUM(B27:D27)</f>
        <v>14035</v>
      </c>
    </row>
    <row r="28" spans="1:5" ht="14.4">
      <c r="A28" s="1"/>
      <c r="B28" s="1"/>
      <c r="C28" s="1"/>
      <c r="D28" s="1"/>
      <c r="E28" s="1"/>
    </row>
    <row r="29" spans="1:5" ht="15.6">
      <c r="A29" s="13" t="s">
        <v>34</v>
      </c>
      <c r="B29" s="13"/>
      <c r="C29" s="13"/>
      <c r="D29" s="13"/>
      <c r="E29" s="13"/>
    </row>
    <row r="30" spans="1:5" ht="27" customHeight="1">
      <c r="A30" s="35" t="s">
        <v>36</v>
      </c>
      <c r="B30" s="26"/>
      <c r="C30" s="26"/>
      <c r="D30" s="26"/>
      <c r="E30" s="27"/>
    </row>
    <row r="31" spans="1:5" ht="27" customHeight="1">
      <c r="A31" s="28"/>
      <c r="B31" s="29"/>
      <c r="C31" s="29"/>
      <c r="D31" s="29"/>
      <c r="E31" s="30"/>
    </row>
    <row r="32" spans="1:5" ht="27" customHeight="1">
      <c r="A32" s="28"/>
      <c r="B32" s="29"/>
      <c r="C32" s="29"/>
      <c r="D32" s="29"/>
      <c r="E32" s="30"/>
    </row>
    <row r="33" spans="1:5" ht="27" customHeight="1">
      <c r="A33" s="31"/>
      <c r="B33" s="32"/>
      <c r="C33" s="32"/>
      <c r="D33" s="32"/>
      <c r="E33" s="33"/>
    </row>
  </sheetData>
  <mergeCells count="9">
    <mergeCell ref="A12:E12"/>
    <mergeCell ref="A23:E23"/>
    <mergeCell ref="A29:E29"/>
    <mergeCell ref="A30:E33"/>
    <mergeCell ref="A1:E1"/>
    <mergeCell ref="A2:E2"/>
    <mergeCell ref="A4:E4"/>
    <mergeCell ref="C5:E5"/>
    <mergeCell ref="C6:E10"/>
  </mergeCells>
  <dataValidations count="2">
    <dataValidation type="list" sqref="B5" xr:uid="{00000000-0002-0000-0000-000000000000}">
      <formula1>"6,7,8,9,10"</formula1>
    </dataValidation>
    <dataValidation type="whole" sqref="B7" xr:uid="{00000000-0002-0000-0000-000001000000}">
      <formula1>0</formula1>
      <formula2>70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Planner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Tanya Preminger</cp:lastModifiedBy>
  <dcterms:modified xsi:type="dcterms:W3CDTF">2026-08-24T13:55:53Z</dcterms:modified>
</cp:coreProperties>
</file>